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建設課\上下水道事務係\上下水道事務係【２１年度～】\上・下水道共用事務\経営比較分析表\R4決算\"/>
    </mc:Choice>
  </mc:AlternateContent>
  <workbookProtection workbookAlgorithmName="SHA-512" workbookHashValue="cDG7VSqE32cnOTgUMnMRUxgKIY8QK0vmY59GOhZ7nQ7EP+rYHSULW0DsR75VghNUXDY2f4q/Vya11nc7VSKYRQ==" workbookSaltValue="Uj+gTIVKBVjCd1Lf6k3mRA==" workbookSpinCount="100000" lockStructure="1"/>
  <bookViews>
    <workbookView xWindow="0" yWindow="0" windowWidth="28800" windowHeight="117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<sst xmlns="http://schemas.openxmlformats.org/spreadsheetml/2006/main" count="236" uniqueCount="118">
  <si>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</si>
  <si>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</si>
  <si>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</si>
  <si>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</si>
  <si>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</si>
  <si>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</si>
  <si>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</si>
  <si>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</si>
  <si>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</si>
  <si>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</si>
  <si>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</si>
  <si>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</si>
  <si>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</si>
  <si>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</si>
  <si>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</si>
  <si>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</si>
  <si>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</si>
  <si>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</si>
  <si>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</si>
  <si>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</si>
  <si>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</si>
  <si>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</si>
  <si>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</si>
  <si>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</si>
  <si>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</si>
  <si>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</si>
  <si>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</si>
  <si>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</si>
  <si>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</si>
  <si>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</si>
  <si>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</si>
  <si>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</si>
  <si>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</si>
  <si>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</si>
  <si>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</si>
  <si>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</si>
  <si>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</si>
  <si>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</si>
  <si>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</si>
  <si>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</si>
  <si>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</si>
  <si>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</si>
  <si>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</si>
  <si>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</si>
  <si>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</si>
  <si>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</si>
  <si>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</si>
  <si>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</si>
  <si>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</si>
  <si>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</si>
  <si>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</si>
  <si>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</si>
  <si>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</si>
  <si>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</si>
  <si>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</si>
  <si>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</si>
  <si>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</si>
  <si>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</si>
  <si>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</si>
  <si>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</si>
  <si>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</si>
  <si>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</si>
  <si>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</si>
  <si>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</si>
  <si>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</si>
  <si>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</si>
  <si>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</si>
  <si>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</si>
  <si>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</si>
  <si>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</si>
  <si>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</si>
  <si>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</si>
  <si>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</si>
  <si>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</si>
  <si>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</si>
  <si>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</si>
  <si>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</si>
  <si>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</si>
  <si>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</si>
  <si>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</si>
  <si>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</si>
  <si>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</si>
  <si>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</si>
  <si>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</si>
  <si>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</si>
  <si>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</si>
  <si>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</si>
  <si>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</si>
  <si>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</si>
  <si>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</si>
  <si>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</si>
  <si>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</si>
  <si>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</si>
  <si>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</si>
  <si>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</si>
  <si>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</si>
  <si>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</si>
  <si>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蘭越町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</si>
  <si>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</si>
  <si>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</si>
  <si>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</si>
  <si>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</si>
  <si>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</si>
  <si>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</si>
  <si>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</si>
  <si>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</si>
  <si>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</si>
  <si>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</si>
  <si>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</si>
  <si>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</si>
  <si>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</si>
  <si>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</si>
  <si>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</si>
  <si>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</si>
  <si>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</si>
  <si>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各施設とも経年劣化に伴い、維持管理費が増加してきていることから、各施設の最適整備構想を令和２年度に策定。最適整備構想に基づき、今後も日々の適正な管理を強化し、国の補助を利用しながら計画的に整備を進め、修繕費の削減に努めていく必要があります。</t>
    <rPh sb="6" eb="8">
      <t>ケイネン</t>
    </rPh>
    <rPh sb="8" eb="10">
      <t>レッカ</t>
    </rPh>
    <phoneticPr fontId="4"/>
  </si>
  <si>
    <t>　農業集落排水事業が共用開始してから２６年以上経過している地区があり、処理施設の設備更新を行っていますが、管渠の大規模な更新は未実施であり、老朽管の更新に向けて整備計画等の作成を検討していかなければなりません。</t>
    <rPh sb="1" eb="3">
      <t>ノウギョウ</t>
    </rPh>
    <phoneticPr fontId="4"/>
  </si>
  <si>
    <t>①収益的収支比率は５４.３％と前年より約５.３％下回りました。主な要因として、地方債償還金の増加が挙げられます。昆布地区処理施設の更新を令和４年度から行っていることから、今後も地方債償還金が増加し、収益的収支比率が低下することが予想されます。総収益においては、使用料以外の大半が一般会計からの繰入金で賄っている状況であることから、今後は料金水準の適正化、見直しを検討し、一般会計からの繰入金の縮小に努めていかなければなりません。
④前述のとおり令和４年度から昆布地区処理施設の更新を行っていることから、企業債残高対事業規模比率は今後も増加していくことが見込まれます。
⑤⑥本町は面積が広大なため、処理施設が３箇所に分散しています。そのため、投資的経費も多大となっていると考えられることから、今後は料金水準の適正化、見直し、また料金収入の増収を検討していかなければなりません。
⑦⑧施設使用率及び水洗化率については類似団体平均値を上回っていますが、更なる水洗化率の向上に努めることで、施設使用率の向上を図っていかなければなりません。</t>
    <rPh sb="1" eb="4">
      <t>シュウエキテキ</t>
    </rPh>
    <rPh sb="4" eb="6">
      <t>シュウシ</t>
    </rPh>
    <rPh sb="6" eb="8">
      <t>ヒリツ</t>
    </rPh>
    <rPh sb="15" eb="17">
      <t>ゼンネン</t>
    </rPh>
    <rPh sb="19" eb="20">
      <t>ヤク</t>
    </rPh>
    <rPh sb="31" eb="32">
      <t>オモ</t>
    </rPh>
    <rPh sb="33" eb="35">
      <t>ヨウイン</t>
    </rPh>
    <rPh sb="39" eb="41">
      <t>チホウ</t>
    </rPh>
    <rPh sb="41" eb="42">
      <t>サイ</t>
    </rPh>
    <rPh sb="42" eb="44">
      <t>ショウカン</t>
    </rPh>
    <rPh sb="44" eb="45">
      <t>キン</t>
    </rPh>
    <rPh sb="46" eb="48">
      <t>ゾウカ</t>
    </rPh>
    <rPh sb="49" eb="50">
      <t>ア</t>
    </rPh>
    <rPh sb="68" eb="70">
      <t>レイワ</t>
    </rPh>
    <rPh sb="71" eb="73">
      <t>ネンド</t>
    </rPh>
    <rPh sb="75" eb="76">
      <t>オコナ</t>
    </rPh>
    <rPh sb="85" eb="87">
      <t>コンゴ</t>
    </rPh>
    <rPh sb="225" eb="227">
      <t>ネンド</t>
    </rPh>
    <rPh sb="241" eb="242">
      <t>オコナ</t>
    </rPh>
    <rPh sb="390" eb="392">
      <t>シセツ</t>
    </rPh>
    <rPh sb="392" eb="394">
      <t>シヨウ</t>
    </rPh>
    <rPh sb="394" eb="395">
      <t>リツ</t>
    </rPh>
    <rPh sb="395" eb="396">
      <t>オヨ</t>
    </rPh>
    <rPh sb="397" eb="400">
      <t>スイセンカ</t>
    </rPh>
    <rPh sb="400" eb="401">
      <t>リツ</t>
    </rPh>
    <rPh sb="441" eb="443">
      <t>シセツ</t>
    </rPh>
    <rPh sb="443" eb="445">
      <t>シヨウ</t>
    </rPh>
    <rPh sb="445" eb="446">
      <t>リツ</t>
    </rPh>
    <rPh sb="447" eb="449">
      <t>コウジョウ</t>
    </rPh>
    <rPh sb="450" eb="45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</si>
</sst>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0.67</c:v>
                </c:pt>
                <c:pt idx="3">
                  <c:v>0</c:v>
                </c:pt>
                <c:pt idx="4">
                  <c:v>0</c:v>
                </c:pt>
              </c:numCache>
            </c:numRef>
          </c:val>
          <c:extLst>
            <c:ext xmlns:c16="http://schemas.microsoft.com/office/drawing/2014/chart" uri="{C3380CC4-5D6E-409C-BE32-E72D297353CC}">
              <c16:uniqueId val="{00000000-65FF-45A8-A35B-D3011630D9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65FF-45A8-A35B-D3011630D9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64.22</c:v>
                </c:pt>
                <c:pt idx="1">
                  <c:v>56.14</c:v>
                </c:pt>
                <c:pt idx="2">
                  <c:v>58.57</c:v>
                </c:pt>
                <c:pt idx="3">
                  <c:v>56.68</c:v>
                </c:pt>
                <c:pt idx="4">
                  <c:v>59.1</c:v>
                </c:pt>
              </c:numCache>
            </c:numRef>
          </c:val>
          <c:extLst>
            <c:ext xmlns:c16="http://schemas.microsoft.com/office/drawing/2014/chart" uri="{C3380CC4-5D6E-409C-BE32-E72D297353CC}">
              <c16:uniqueId val="{00000000-B5E9-4E88-9BEE-C6BBB91A7B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5E9-4E88-9BEE-C6BBB91A7B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96.77</c:v>
                </c:pt>
                <c:pt idx="1">
                  <c:v>95.68</c:v>
                </c:pt>
                <c:pt idx="2">
                  <c:v>96.22</c:v>
                </c:pt>
                <c:pt idx="3">
                  <c:v>96.26</c:v>
                </c:pt>
                <c:pt idx="4">
                  <c:v>96.87</c:v>
                </c:pt>
              </c:numCache>
            </c:numRef>
          </c:val>
          <c:extLst>
            <c:ext xmlns:c16="http://schemas.microsoft.com/office/drawing/2014/chart" uri="{C3380CC4-5D6E-409C-BE32-E72D297353CC}">
              <c16:uniqueId val="{00000000-F003-4D23-9ED6-8407A65EDDA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003-4D23-9ED6-8407A65EDDA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59.93</c:v>
                </c:pt>
                <c:pt idx="1">
                  <c:v>57.48</c:v>
                </c:pt>
                <c:pt idx="2">
                  <c:v>58.09</c:v>
                </c:pt>
                <c:pt idx="3">
                  <c:v>59.56</c:v>
                </c:pt>
                <c:pt idx="4">
                  <c:v>54.27</c:v>
                </c:pt>
              </c:numCache>
            </c:numRef>
          </c:val>
          <c:extLst>
            <c:ext xmlns:c16="http://schemas.microsoft.com/office/drawing/2014/chart" uri="{C3380CC4-5D6E-409C-BE32-E72D297353CC}">
              <c16:uniqueId val="{00000000-9E76-4C61-96F5-747515A967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76-4C61-96F5-747515A967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57-4EA9-9E0A-510A82D2D3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57-4EA9-9E0A-510A82D2D3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24-4EEF-A45C-86E8E82A64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24-4EEF-A45C-86E8E82A64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9F-4211-8BDA-137BD20F02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9F-4211-8BDA-137BD20F02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72-4830-8A46-6FABACDFE7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72-4830-8A46-6FABACDFE7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727.26</c:v>
                </c:pt>
                <c:pt idx="1">
                  <c:v>705.71</c:v>
                </c:pt>
                <c:pt idx="2">
                  <c:v>651.20000000000005</c:v>
                </c:pt>
                <c:pt idx="3">
                  <c:v>746.11</c:v>
                </c:pt>
                <c:pt idx="4">
                  <c:v>1119.94</c:v>
                </c:pt>
              </c:numCache>
            </c:numRef>
          </c:val>
          <c:extLst>
            <c:ext xmlns:c16="http://schemas.microsoft.com/office/drawing/2014/chart" uri="{C3380CC4-5D6E-409C-BE32-E72D297353CC}">
              <c16:uniqueId val="{00000000-6364-4BC4-9FE3-3AC850BEF0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364-4BC4-9FE3-3AC850BEF0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22.47</c:v>
                </c:pt>
                <c:pt idx="1">
                  <c:v>24.15</c:v>
                </c:pt>
                <c:pt idx="2">
                  <c:v>25.4</c:v>
                </c:pt>
                <c:pt idx="3">
                  <c:v>22.78</c:v>
                </c:pt>
                <c:pt idx="4">
                  <c:v>22.87</c:v>
                </c:pt>
              </c:numCache>
            </c:numRef>
          </c:val>
          <c:extLst>
            <c:ext xmlns:c16="http://schemas.microsoft.com/office/drawing/2014/chart" uri="{C3380CC4-5D6E-409C-BE32-E72D297353CC}">
              <c16:uniqueId val="{00000000-D560-4261-9109-4535CC41B1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D560-4261-9109-4535CC41B1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703.05</c:v>
                </c:pt>
                <c:pt idx="1">
                  <c:v>651.03</c:v>
                </c:pt>
                <c:pt idx="2">
                  <c:v>639.39</c:v>
                </c:pt>
                <c:pt idx="3">
                  <c:v>717.08</c:v>
                </c:pt>
                <c:pt idx="4">
                  <c:v>632.14</c:v>
                </c:pt>
              </c:numCache>
            </c:numRef>
          </c:val>
          <c:extLst>
            <c:ext xmlns:c16="http://schemas.microsoft.com/office/drawing/2014/chart" uri="{C3380CC4-5D6E-409C-BE32-E72D297353CC}">
              <c16:uniqueId val="{00000000-9E25-4977-947D-443C028A1A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E25-4977-947D-443C028A1A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蘭越町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4493</v>
      </c>
      <c r="AM8" s="46"/>
      <c r="AN8" s="46"/>
      <c r="AO8" s="46"/>
      <c r="AP8" s="46"/>
      <c r="AQ8" s="46"/>
      <c r="AR8" s="46"/>
      <c r="AS8" s="46"/>
      <c r="AT8" s="45">
        <f>データ!T6</f>
        <v>449.78</v>
      </c>
      <c r="AU8" s="45"/>
      <c r="AV8" s="45"/>
      <c r="AW8" s="45"/>
      <c r="AX8" s="45"/>
      <c r="AY8" s="45"/>
      <c r="AZ8" s="45"/>
      <c r="BA8" s="45"/>
      <c r="BB8" s="45">
        <f>データ!U6</f>
        <v>9.99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56.68</v>
      </c>
      <c r="Q10" s="45"/>
      <c r="R10" s="45"/>
      <c r="S10" s="45"/>
      <c r="T10" s="45"/>
      <c r="U10" s="45"/>
      <c r="V10" s="45"/>
      <c r="W10" s="45">
        <f>データ!Q6</f>
        <v>82.2</v>
      </c>
      <c r="X10" s="45"/>
      <c r="Y10" s="45"/>
      <c r="Z10" s="45"/>
      <c r="AA10" s="45"/>
      <c r="AB10" s="45"/>
      <c r="AC10" s="45"/>
      <c r="AD10" s="46">
        <f>データ!R6</f>
        <v>2860</v>
      </c>
      <c r="AE10" s="46"/>
      <c r="AF10" s="46"/>
      <c r="AG10" s="46"/>
      <c r="AH10" s="46"/>
      <c r="AI10" s="46"/>
      <c r="AJ10" s="46"/>
      <c r="AK10" s="2"/>
      <c r="AL10" s="46">
        <f>データ!V6</f>
        <v>2521</v>
      </c>
      <c r="AM10" s="46"/>
      <c r="AN10" s="46"/>
      <c r="AO10" s="46"/>
      <c r="AP10" s="46"/>
      <c r="AQ10" s="46"/>
      <c r="AR10" s="46"/>
      <c r="AS10" s="46"/>
      <c r="AT10" s="45">
        <f>データ!W6</f>
        <v>1.38</v>
      </c>
      <c r="AU10" s="45"/>
      <c r="AV10" s="45"/>
      <c r="AW10" s="45"/>
      <c r="AX10" s="45"/>
      <c r="AY10" s="45"/>
      <c r="AZ10" s="45"/>
      <c r="BA10" s="45"/>
      <c r="BB10" s="45">
        <f>データ!X6</f>
        <v>1826.81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UEl6KyZtSC5DSuvwfnQtrRxTX7h38BOM7ba5MTButOGSyyBYjJ6a8Hc41+6aHQgUbpWAq2PBHstk+aY7zIt9Rg==" saltValue="+/dzbWGMUMAfPfhM3MVgl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13943</v>
      </c>
      <c r="D6" s="19">
        <f t="shared" si="3"/>
        <v>47</v>
      </c>
      <c r="E6" s="19">
        <f t="shared" si="3"/>
        <v>17</v>
      </c>
      <c r="F6" s="19">
        <f t="shared" si="3"/>
        <v>5</v>
      </c>
      <c r="G6" s="19">
        <f t="shared" si="3"/>
        <v>0</v>
      </c>
      <c r="H6" s="19" t="str">
        <f t="shared" si="3"/>
        <v>北海道　蘭越町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56.68</v>
      </c>
      <c r="Q6" s="20">
        <f t="shared" si="3"/>
        <v>82.2</v>
      </c>
      <c r="R6" s="20">
        <f t="shared" si="3"/>
        <v>2860</v>
      </c>
      <c r="S6" s="20">
        <f t="shared" si="3"/>
        <v>4493</v>
      </c>
      <c r="T6" s="20">
        <f t="shared" si="3"/>
        <v>449.78</v>
      </c>
      <c r="U6" s="20">
        <f t="shared" si="3"/>
        <v>9.99</v>
      </c>
      <c r="V6" s="20">
        <f t="shared" si="3"/>
        <v>2521</v>
      </c>
      <c r="W6" s="20">
        <f t="shared" si="3"/>
        <v>1.38</v>
      </c>
      <c r="X6" s="20">
        <f t="shared" si="3"/>
        <v>1826.81</v>
      </c>
      <c r="Y6" s="21">
        <f>IF(Y7="",NA(),Y7)</f>
        <v>59.93</v>
      </c>
      <c r="Z6" s="21">
        <f t="shared" ref="Z6:AH6" si="4">IF(Z7="",NA(),Z7)</f>
        <v>57.48</v>
      </c>
      <c r="AA6" s="21">
        <f t="shared" si="4"/>
        <v>58.09</v>
      </c>
      <c r="AB6" s="21">
        <f t="shared" si="4"/>
        <v>59.56</v>
      </c>
      <c r="AC6" s="21">
        <f t="shared" si="4"/>
        <v>54.27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727.26</v>
      </c>
      <c r="BG6" s="21">
        <f t="shared" ref="BG6:BO6" si="7">IF(BG7="",NA(),BG7)</f>
        <v>705.71</v>
      </c>
      <c r="BH6" s="21">
        <f t="shared" si="7"/>
        <v>651.20000000000005</v>
      </c>
      <c r="BI6" s="21">
        <f t="shared" si="7"/>
        <v>746.11</v>
      </c>
      <c r="BJ6" s="21">
        <f t="shared" si="7"/>
        <v>1119.94</v>
      </c>
      <c r="BK6" s="21">
        <f t="shared" si="7"/>
        <v>789.46</v>
      </c>
      <c r="BL6" s="21">
        <f t="shared" si="7"/>
        <v>826.83</v>
      </c>
      <c r="BM6" s="21">
        <f t="shared" si="7"/>
        <v>867.83</v>
      </c>
      <c r="BN6" s="21">
        <f t="shared" si="7"/>
        <v>791.76</v>
      </c>
      <c r="BO6" s="21">
        <f t="shared" si="7"/>
        <v>900.82</v>
      </c>
      <c r="BP6" s="20" t="str">
        <f>IF(BP7="","",IF(BP7="-","【-】","【"&amp;SUBSTITUTE(TEXT(BP7,"#,##0.00"),"-","△")&amp;"】"))</f>
        <v>【809.19】</v>
      </c>
      <c r="BQ6" s="21">
        <f>IF(BQ7="",NA(),BQ7)</f>
        <v>22.47</v>
      </c>
      <c r="BR6" s="21">
        <f t="shared" ref="BR6:BZ6" si="8">IF(BR7="",NA(),BR7)</f>
        <v>24.15</v>
      </c>
      <c r="BS6" s="21">
        <f t="shared" si="8"/>
        <v>25.4</v>
      </c>
      <c r="BT6" s="21">
        <f t="shared" si="8"/>
        <v>22.78</v>
      </c>
      <c r="BU6" s="21">
        <f t="shared" si="8"/>
        <v>22.87</v>
      </c>
      <c r="BV6" s="21">
        <f t="shared" si="8"/>
        <v>57.77</v>
      </c>
      <c r="BW6" s="21">
        <f t="shared" si="8"/>
        <v>57.31</v>
      </c>
      <c r="BX6" s="21">
        <f t="shared" si="8"/>
        <v>57.08</v>
      </c>
      <c r="BY6" s="21">
        <f t="shared" si="8"/>
        <v>56.26</v>
      </c>
      <c r="BZ6" s="21">
        <f t="shared" si="8"/>
        <v>52.94</v>
      </c>
      <c r="CA6" s="20" t="str">
        <f>IF(CA7="","",IF(CA7="-","【-】","【"&amp;SUBSTITUTE(TEXT(CA7,"#,##0.00"),"-","△")&amp;"】"))</f>
        <v>【57.02】</v>
      </c>
      <c r="CB6" s="21">
        <f>IF(CB7="",NA(),CB7)</f>
        <v>703.05</v>
      </c>
      <c r="CC6" s="21">
        <f t="shared" ref="CC6:CK6" si="9">IF(CC7="",NA(),CC7)</f>
        <v>651.03</v>
      </c>
      <c r="CD6" s="21">
        <f t="shared" si="9"/>
        <v>639.39</v>
      </c>
      <c r="CE6" s="21">
        <f t="shared" si="9"/>
        <v>717.08</v>
      </c>
      <c r="CF6" s="21">
        <f t="shared" si="9"/>
        <v>632.14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64.22</v>
      </c>
      <c r="CN6" s="21">
        <f t="shared" ref="CN6:CV6" si="10">IF(CN7="",NA(),CN7)</f>
        <v>56.14</v>
      </c>
      <c r="CO6" s="21">
        <f t="shared" si="10"/>
        <v>58.57</v>
      </c>
      <c r="CP6" s="21">
        <f t="shared" si="10"/>
        <v>56.68</v>
      </c>
      <c r="CQ6" s="21">
        <f t="shared" si="10"/>
        <v>59.1</v>
      </c>
      <c r="CR6" s="21">
        <f t="shared" si="10"/>
        <v>50.68</v>
      </c>
      <c r="CS6" s="21">
        <f t="shared" si="10"/>
        <v>50.14</v>
      </c>
      <c r="CT6" s="21">
        <f t="shared" si="10"/>
        <v>54.83</v>
      </c>
      <c r="CU6" s="21">
        <f t="shared" si="10"/>
        <v>66.53</v>
      </c>
      <c r="CV6" s="21">
        <f t="shared" si="10"/>
        <v>52.35</v>
      </c>
      <c r="CW6" s="20" t="str">
        <f>IF(CW7="","",IF(CW7="-","【-】","【"&amp;SUBSTITUTE(TEXT(CW7,"#,##0.00"),"-","△")&amp;"】"))</f>
        <v>【52.55】</v>
      </c>
      <c r="CX6" s="21">
        <f>IF(CX7="",NA(),CX7)</f>
        <v>96.77</v>
      </c>
      <c r="CY6" s="21">
        <f t="shared" ref="CY6:DG6" si="11">IF(CY7="",NA(),CY7)</f>
        <v>95.68</v>
      </c>
      <c r="CZ6" s="21">
        <f t="shared" si="11"/>
        <v>96.22</v>
      </c>
      <c r="DA6" s="21">
        <f t="shared" si="11"/>
        <v>96.26</v>
      </c>
      <c r="DB6" s="21">
        <f t="shared" si="11"/>
        <v>96.87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0.67</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13943</v>
      </c>
      <c r="D7" s="23">
        <v>47</v>
      </c>
      <c r="E7" s="23">
        <v>17</v>
      </c>
      <c r="F7" s="23">
        <v>5</v>
      </c>
      <c r="G7" s="23">
        <v>0</v>
      </c>
      <c r="H7" s="23" t="s">
        <v>97</v>
      </c>
      <c r="I7" s="23" t="s">
        <v>98</v>
      </c>
      <c r="J7" s="23" t="s">
        <v>99</v>
      </c>
      <c r="K7" s="23" t="s">
        <v>100</v>
      </c>
      <c r="L7" s="23" t="s">
        <v>101</v>
      </c>
      <c r="M7" s="23" t="s">
        <v>102</v>
      </c>
      <c r="N7" s="24" t="s">
        <v>103</v>
      </c>
      <c r="O7" s="24" t="s">
        <v>104</v>
      </c>
      <c r="P7" s="24">
        <v>56.68</v>
      </c>
      <c r="Q7" s="24">
        <v>82.2</v>
      </c>
      <c r="R7" s="24">
        <v>2860</v>
      </c>
      <c r="S7" s="24">
        <v>4493</v>
      </c>
      <c r="T7" s="24">
        <v>449.78</v>
      </c>
      <c r="U7" s="24">
        <v>9.99</v>
      </c>
      <c r="V7" s="24">
        <v>2521</v>
      </c>
      <c r="W7" s="24">
        <v>1.38</v>
      </c>
      <c r="X7" s="24">
        <v>1826.81</v>
      </c>
      <c r="Y7" s="24">
        <v>59.93</v>
      </c>
      <c r="Z7" s="24">
        <v>57.48</v>
      </c>
      <c r="AA7" s="24">
        <v>58.09</v>
      </c>
      <c r="AB7" s="24">
        <v>59.56</v>
      </c>
      <c r="AC7" s="24">
        <v>54.27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727.26</v>
      </c>
      <c r="BG7" s="24">
        <v>705.71</v>
      </c>
      <c r="BH7" s="24">
        <v>651.20000000000005</v>
      </c>
      <c r="BI7" s="24">
        <v>746.11</v>
      </c>
      <c r="BJ7" s="24">
        <v>1119.94</v>
      </c>
      <c r="BK7" s="24">
        <v>789.46</v>
      </c>
      <c r="BL7" s="24">
        <v>826.83</v>
      </c>
      <c r="BM7" s="24">
        <v>867.83</v>
      </c>
      <c r="BN7" s="24">
        <v>791.76</v>
      </c>
      <c r="BO7" s="24">
        <v>900.82</v>
      </c>
      <c r="BP7" s="24">
        <v>809.19</v>
      </c>
      <c r="BQ7" s="24">
        <v>22.47</v>
      </c>
      <c r="BR7" s="24">
        <v>24.15</v>
      </c>
      <c r="BS7" s="24">
        <v>25.4</v>
      </c>
      <c r="BT7" s="24">
        <v>22.78</v>
      </c>
      <c r="BU7" s="24">
        <v>22.87</v>
      </c>
      <c r="BV7" s="24">
        <v>57.77</v>
      </c>
      <c r="BW7" s="24">
        <v>57.31</v>
      </c>
      <c r="BX7" s="24">
        <v>57.08</v>
      </c>
      <c r="BY7" s="24">
        <v>56.26</v>
      </c>
      <c r="BZ7" s="24">
        <v>52.94</v>
      </c>
      <c r="CA7" s="24">
        <v>57.02</v>
      </c>
      <c r="CB7" s="24">
        <v>703.05</v>
      </c>
      <c r="CC7" s="24">
        <v>651.03</v>
      </c>
      <c r="CD7" s="24">
        <v>639.39</v>
      </c>
      <c r="CE7" s="24">
        <v>717.08</v>
      </c>
      <c r="CF7" s="24">
        <v>632.14</v>
      </c>
      <c r="CG7" s="24">
        <v>274.35000000000002</v>
      </c>
      <c r="CH7" s="24">
        <v>273.52</v>
      </c>
      <c r="CI7" s="24">
        <v>274.99</v>
      </c>
      <c r="CJ7" s="24">
        <v>282.08999999999997</v>
      </c>
      <c r="CK7" s="24">
        <v>303.27999999999997</v>
      </c>
      <c r="CL7" s="24">
        <v>273.68</v>
      </c>
      <c r="CM7" s="24">
        <v>64.22</v>
      </c>
      <c r="CN7" s="24">
        <v>56.14</v>
      </c>
      <c r="CO7" s="24">
        <v>58.57</v>
      </c>
      <c r="CP7" s="24">
        <v>56.68</v>
      </c>
      <c r="CQ7" s="24">
        <v>59.1</v>
      </c>
      <c r="CR7" s="24">
        <v>50.68</v>
      </c>
      <c r="CS7" s="24">
        <v>50.14</v>
      </c>
      <c r="CT7" s="24">
        <v>54.83</v>
      </c>
      <c r="CU7" s="24">
        <v>66.53</v>
      </c>
      <c r="CV7" s="24">
        <v>52.35</v>
      </c>
      <c r="CW7" s="24">
        <v>52.55</v>
      </c>
      <c r="CX7" s="24">
        <v>96.77</v>
      </c>
      <c r="CY7" s="24">
        <v>95.68</v>
      </c>
      <c r="CZ7" s="24">
        <v>96.22</v>
      </c>
      <c r="DA7" s="24">
        <v>96.26</v>
      </c>
      <c r="DB7" s="24">
        <v>96.87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0.67</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2024-01-25T09:03:42Z</cp:lastPrinted>
  <dcterms:created xsi:type="dcterms:W3CDTF">2023-12-12T02:51:32Z</dcterms:created>
  <dcterms:modified xsi:type="dcterms:W3CDTF">2024-01-25T09:03:58Z</dcterms:modified>
  <cp:category/>
</cp:coreProperties>
</file>